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55" yWindow="285" windowWidth="14115" windowHeight="7320" tabRatio="758"/>
  </bookViews>
  <sheets>
    <sheet name="안전관리대가" sheetId="50" r:id="rId1"/>
    <sheet name="인증수수료 지침" sheetId="53" r:id="rId2"/>
  </sheets>
  <definedNames>
    <definedName name="AD" localSheetId="0" hidden="1">{"'을'!$A$1:$Z$93"}</definedName>
    <definedName name="AD" hidden="1">{"'을'!$A$1:$Z$93"}</definedName>
    <definedName name="AF" localSheetId="0" hidden="1">{"'을'!$A$1:$Z$93"}</definedName>
    <definedName name="AF" hidden="1">{"'을'!$A$1:$Z$93"}</definedName>
    <definedName name="AG" localSheetId="0" hidden="1">{"'을'!$A$1:$Z$93"}</definedName>
    <definedName name="AG" hidden="1">{"'을'!$A$1:$Z$93"}</definedName>
    <definedName name="AH" localSheetId="0" hidden="1">{"'을'!$A$1:$Z$93"}</definedName>
    <definedName name="AH" hidden="1">{"'을'!$A$1:$Z$93"}</definedName>
    <definedName name="AJ" localSheetId="0" hidden="1">{"'을'!$A$1:$Z$93"}</definedName>
    <definedName name="AJ" hidden="1">{"'을'!$A$1:$Z$93"}</definedName>
    <definedName name="AS" hidden="1">{"'을'!$A$1:$Z$93"}</definedName>
    <definedName name="CD" hidden="1">{"'을'!$A$1:$Z$93"}</definedName>
    <definedName name="HTL" localSheetId="0" hidden="1">{"'을'!$A$1:$Z$93"}</definedName>
    <definedName name="HTL" hidden="1">{"'을'!$A$1:$Z$93"}</definedName>
    <definedName name="HTML_CodePage" hidden="1">949</definedName>
    <definedName name="HTML_Control" localSheetId="0" hidden="1">{"'을'!$A$1:$Z$93"}</definedName>
    <definedName name="HTML_Control" hidden="1">{"'을'!$A$1:$Z$93"}</definedName>
    <definedName name="HTML_Description" hidden="1">""</definedName>
    <definedName name="HTML_Email" hidden="1">""</definedName>
    <definedName name="HTML_Header" hidden="1">""</definedName>
    <definedName name="HTML_LastUpdate" hidden="1">"99-08-27"</definedName>
    <definedName name="HTML_LineAfter" hidden="1">FALSE</definedName>
    <definedName name="HTML_LineBefore" hidden="1">FALSE</definedName>
    <definedName name="HTML_Name" hidden="1">"철환"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Documents\MyHTML1.htm"</definedName>
    <definedName name="HTML_PathTemplate" hidden="1">"C:\My Documents\진단대가\MyHTML.htm"</definedName>
    <definedName name="HTML_Title" hidden="1">"B"</definedName>
    <definedName name="JH" hidden="1">{"'을'!$A$1:$Z$93"}</definedName>
    <definedName name="JK" hidden="1">{"'을'!$A$1:$Z$93"}</definedName>
    <definedName name="LK" hidden="1">{"'을'!$A$1:$Z$93"}</definedName>
    <definedName name="_xlnm.Print_Area" localSheetId="0">안전관리대가!$A$1:$E$31</definedName>
    <definedName name="_xlnm.Print_Area" localSheetId="1">'인증수수료 지침'!$A$1:$E$35</definedName>
    <definedName name="RT" hidden="1">{"'을'!$A$1:$Z$93"}</definedName>
    <definedName name="SD" hidden="1">{"'을'!$A$1:$Z$93"}</definedName>
    <definedName name="균열" hidden="1">{"'을'!$A$1:$Z$93"}</definedName>
    <definedName name="균열2" hidden="1">{"'을'!$A$1:$Z$93"}</definedName>
    <definedName name="균열3" hidden="1">{"'을'!$A$1:$Z$93"}</definedName>
    <definedName name="나다" hidden="1">{"'을'!$A$1:$Z$93"}</definedName>
    <definedName name="ㄷㄱ" hidden="1">{"'을'!$A$1:$Z$93"}</definedName>
    <definedName name="ㄷㅈ" hidden="1">{"'을'!$A$1:$Z$93"}</definedName>
    <definedName name="대2" localSheetId="0" hidden="1">{"'을'!$A$1:$Z$93"}</definedName>
    <definedName name="대2" hidden="1">{"'을'!$A$1:$Z$93"}</definedName>
    <definedName name="대가2" localSheetId="0" hidden="1">{"'을'!$A$1:$Z$93"}</definedName>
    <definedName name="대가2" hidden="1">{"'을'!$A$1:$Z$93"}</definedName>
    <definedName name="대가3" localSheetId="0" hidden="1">{"'을'!$A$1:$Z$93"}</definedName>
    <definedName name="대가3" hidden="1">{"'을'!$A$1:$Z$93"}</definedName>
    <definedName name="대가4" hidden="1">{"'을'!$A$1:$Z$93"}</definedName>
    <definedName name="대가수정" localSheetId="0" hidden="1">{"'을'!$A$1:$Z$93"}</definedName>
    <definedName name="대가수정" hidden="1">{"'을'!$A$1:$Z$93"}</definedName>
    <definedName name="ㅂㅅ" localSheetId="0" hidden="1">{"'을'!$A$1:$Z$93"}</definedName>
    <definedName name="ㅂㅅ" hidden="1">{"'을'!$A$1:$Z$93"}</definedName>
    <definedName name="ㅂㅈ" localSheetId="0" hidden="1">{"'을'!$A$1:$Z$93"}</definedName>
    <definedName name="ㅂㅈ" hidden="1">{"'을'!$A$1:$Z$93"}</definedName>
    <definedName name="실5" hidden="1">{"'을'!$A$1:$Z$93"}</definedName>
    <definedName name="지출" hidden="1">{"'을'!$A$1:$Z$93"}</definedName>
    <definedName name="총과2" hidden="1">{"'을'!$A$1:$Z$93"}</definedName>
    <definedName name="총괄2" hidden="1">{"'을'!$A$1:$Z$93"}</definedName>
    <definedName name="총괄표" hidden="1">{"'을'!$A$1:$Z$93"}</definedName>
    <definedName name="콘" localSheetId="0" hidden="1">{"'을'!$A$1:$Z$93"}</definedName>
    <definedName name="콘" hidden="1">{"'을'!$A$1:$Z$93"}</definedName>
    <definedName name="ㅗㅎ" hidden="1">{"'을'!$A$1:$Z$93"}</definedName>
  </definedNames>
  <calcPr calcId="145621"/>
</workbook>
</file>

<file path=xl/calcChain.xml><?xml version="1.0" encoding="utf-8"?>
<calcChain xmlns="http://schemas.openxmlformats.org/spreadsheetml/2006/main">
  <c r="E11" i="50" l="1"/>
  <c r="B17" i="50"/>
  <c r="B18" i="50" l="1"/>
  <c r="B19" i="50" s="1"/>
  <c r="B21" i="50" l="1"/>
  <c r="R19" i="50"/>
  <c r="B5" i="50" l="1"/>
  <c r="F87" i="50" l="1"/>
  <c r="E5" i="50" l="1"/>
</calcChain>
</file>

<file path=xl/sharedStrings.xml><?xml version="1.0" encoding="utf-8"?>
<sst xmlns="http://schemas.openxmlformats.org/spreadsheetml/2006/main" count="68" uniqueCount="63">
  <si>
    <t>부가가치세</t>
  </si>
  <si>
    <t>구  분</t>
  </si>
  <si>
    <t>비  고</t>
    <phoneticPr fontId="2" type="noConversion"/>
  </si>
  <si>
    <t>산 출 금 액</t>
    <phoneticPr fontId="2" type="noConversion"/>
  </si>
  <si>
    <t>(단위:  원)</t>
    <phoneticPr fontId="2" type="noConversion"/>
  </si>
  <si>
    <t>1. 지진안전 시설물 인증 수수료</t>
  </si>
  <si>
    <t>항 목</t>
  </si>
  <si>
    <t>설계인증</t>
  </si>
  <si>
    <t>연면적(A)</t>
  </si>
  <si>
    <t>할증계수</t>
  </si>
  <si>
    <t xml:space="preserve">  </t>
  </si>
  <si>
    <t>2. 인증수수료 환불</t>
  </si>
  <si>
    <t>환불 사유</t>
  </si>
  <si>
    <t>반려 시점</t>
  </si>
  <si>
    <t>환불 비율</t>
  </si>
  <si>
    <t>접수 후</t>
  </si>
  <si>
    <t>보완요청 후</t>
  </si>
  <si>
    <t>인증심사 후</t>
  </si>
  <si>
    <t>인증심의 후</t>
  </si>
  <si>
    <t>인증명판 미발급시</t>
  </si>
  <si>
    <t>명판제작비 20만원</t>
  </si>
  <si>
    <t>시설물 개요</t>
    <phoneticPr fontId="2" type="noConversion"/>
  </si>
  <si>
    <t>㎡(제곱미터)</t>
    <phoneticPr fontId="2" type="noConversion"/>
  </si>
  <si>
    <t>기본비용(원)</t>
    <phoneticPr fontId="22" type="noConversion"/>
  </si>
  <si>
    <t>할  증  료</t>
    <phoneticPr fontId="2" type="noConversion"/>
  </si>
  <si>
    <t>할증계수</t>
    <phoneticPr fontId="2" type="noConversion"/>
  </si>
  <si>
    <t>동</t>
    <phoneticPr fontId="2" type="noConversion"/>
  </si>
  <si>
    <t>인    증    구    분</t>
    <phoneticPr fontId="2" type="noConversion"/>
  </si>
  <si>
    <t>용                도</t>
    <phoneticPr fontId="2" type="noConversion"/>
  </si>
  <si>
    <t>연       면       적</t>
    <phoneticPr fontId="2" type="noConversion"/>
  </si>
  <si>
    <t>동                수</t>
    <phoneticPr fontId="2" type="noConversion"/>
  </si>
  <si>
    <t>지진안전 시설물 인증 수수료 산출서</t>
    <phoneticPr fontId="2" type="noConversion"/>
  </si>
  <si>
    <t xml:space="preserve">  상기와 같이  지진안전 시설물 인증 수수료의 납부를 요청드립니다.</t>
    <phoneticPr fontId="2" type="noConversion"/>
  </si>
  <si>
    <t xml:space="preserve"> □ 납부방법 : 계좌이체 ( 국민은행 892537-00-002757, 한국시설안전공단)</t>
    <phoneticPr fontId="2" type="noConversion"/>
  </si>
  <si>
    <r>
      <t xml:space="preserve"> □ 납부기한 : 신청서 제출일로부터 </t>
    </r>
    <r>
      <rPr>
        <b/>
        <u/>
        <sz val="13"/>
        <rFont val="굴림"/>
        <family val="3"/>
        <charset val="129"/>
      </rPr>
      <t>20일</t>
    </r>
    <r>
      <rPr>
        <b/>
        <sz val="13"/>
        <rFont val="굴림"/>
        <family val="3"/>
        <charset val="129"/>
      </rPr>
      <t xml:space="preserve"> 이내</t>
    </r>
    <phoneticPr fontId="2" type="noConversion"/>
  </si>
  <si>
    <r>
      <t xml:space="preserve">      </t>
    </r>
    <r>
      <rPr>
        <sz val="9"/>
        <rFont val="굴림"/>
        <family val="3"/>
        <charset val="129"/>
      </rPr>
      <t>※ 지진안전 시설물 인증에 관한 규칙 제7조에 따라 기간 내에 납부하지 않은 경우, 인증 신청이 반려됩니다.</t>
    </r>
    <phoneticPr fontId="2" type="noConversion"/>
  </si>
  <si>
    <t>※ 산출근거 : 지진안전시설물 인증에 관한 규칙(행정안전부 고시) [별표3]</t>
    <phoneticPr fontId="2" type="noConversion"/>
  </si>
  <si>
    <t xml:space="preserve"> □ 세금계산서 발행 문의 : 담당자에게 유선 요청</t>
    <phoneticPr fontId="2" type="noConversion"/>
  </si>
  <si>
    <t>시공인증 (일반공법 시공)</t>
    <phoneticPr fontId="22" type="noConversion"/>
  </si>
  <si>
    <t>시공인증 (특수공법 시공)</t>
    <phoneticPr fontId="22" type="noConversion"/>
  </si>
  <si>
    <r>
      <t xml:space="preserve">    한 국 시 설 안 전 공 단   이 사 장 </t>
    </r>
    <r>
      <rPr>
        <sz val="10"/>
        <rFont val="바탕체"/>
        <family val="1"/>
        <charset val="129"/>
      </rPr>
      <t>(직인생략)</t>
    </r>
    <phoneticPr fontId="2" type="noConversion"/>
  </si>
  <si>
    <t>ㅇ 비주거용 건축물</t>
    <phoneticPr fontId="22" type="noConversion"/>
  </si>
  <si>
    <t>1.0 + {(A-30,000)/10,000}×0.1</t>
    <phoneticPr fontId="22" type="noConversion"/>
  </si>
  <si>
    <t>1.0 + {(A-20,000)/10,000}×0.1</t>
    <phoneticPr fontId="22" type="noConversion"/>
  </si>
  <si>
    <t>건축주 등 신청인이
인증신청 취소시</t>
    <phoneticPr fontId="22" type="noConversion"/>
  </si>
  <si>
    <r>
      <t>85㎡</t>
    </r>
    <r>
      <rPr>
        <sz val="14"/>
        <color rgb="FF000000"/>
        <rFont val="맑은 고딕"/>
        <family val="3"/>
        <charset val="129"/>
        <scheme val="minor"/>
      </rPr>
      <t xml:space="preserve"> 이하 단독 및 공동주택</t>
    </r>
    <phoneticPr fontId="22" type="noConversion"/>
  </si>
  <si>
    <t>10,000㎡ 미만</t>
    <phoneticPr fontId="22" type="noConversion"/>
  </si>
  <si>
    <t>10,000㎡ ~ 30,000㎡</t>
    <phoneticPr fontId="22" type="noConversion"/>
  </si>
  <si>
    <t xml:space="preserve">30,000㎡ 초과시 </t>
    <phoneticPr fontId="22" type="noConversion"/>
  </si>
  <si>
    <t>85㎡ 이하</t>
    <phoneticPr fontId="22" type="noConversion"/>
  </si>
  <si>
    <t>10,000㎡ ~ 20,000㎡</t>
    <phoneticPr fontId="22" type="noConversion"/>
  </si>
  <si>
    <t xml:space="preserve">20,000㎡ 초과시 </t>
    <phoneticPr fontId="22" type="noConversion"/>
  </si>
  <si>
    <t>ㅇ 주거용 건축물</t>
    <phoneticPr fontId="22" type="noConversion"/>
  </si>
  <si>
    <t xml:space="preserve"> 1) 지진안전시설물 인증 기본수수료 (1 동당)</t>
    <phoneticPr fontId="22" type="noConversion"/>
  </si>
  <si>
    <t xml:space="preserve"> 2) 규모별 수수료 할증률</t>
    <phoneticPr fontId="22" type="noConversion"/>
  </si>
  <si>
    <t>[별표 3] 지진안전 시설물 인증 수수료 (제 6조 관련)</t>
    <phoneticPr fontId="22" type="noConversion"/>
  </si>
  <si>
    <t xml:space="preserve">시설물명 : </t>
    <phoneticPr fontId="2" type="noConversion"/>
  </si>
  <si>
    <t>수 수 료 :</t>
    <phoneticPr fontId="2" type="noConversion"/>
  </si>
  <si>
    <t>기본 수수료</t>
    <phoneticPr fontId="2" type="noConversion"/>
  </si>
  <si>
    <t>합     계</t>
    <phoneticPr fontId="2" type="noConversion"/>
  </si>
  <si>
    <t>총    계</t>
    <phoneticPr fontId="2" type="noConversion"/>
  </si>
  <si>
    <t>부가가치세 포함</t>
    <phoneticPr fontId="2" type="noConversion"/>
  </si>
  <si>
    <t>○○ 본관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</si>
</sst>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_-* #,##0.00_-;\-* #,##0.00_-;_-* &quot;-&quot;_-;_-@_-"/>
    <numFmt numFmtId="180" formatCode="_-* #,##0_-;\-* #,##0_-;_-* &quot;-&quot;??_-;_-@_-"/>
    <numFmt numFmtId="181" formatCode="0.0_);[Red]\(0.0\)"/>
    <numFmt numFmtId="182" formatCode="\(&quot;₩&quot;#,###,000\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.00_ "/>
    <numFmt numFmtId="186" formatCode="0.000_ "/>
  </numFmts>
  <fonts count="37"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1"/>
      <name val="굴림체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Times New Roman"/>
      <family val="1"/>
    </font>
    <font>
      <b/>
      <u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바탕체"/>
      <family val="1"/>
      <charset val="129"/>
    </font>
    <font>
      <sz val="16"/>
      <name val="바탕체"/>
      <family val="1"/>
      <charset val="129"/>
    </font>
    <font>
      <b/>
      <u/>
      <sz val="16"/>
      <name val="바탕체"/>
      <family val="1"/>
      <charset val="129"/>
    </font>
    <font>
      <b/>
      <sz val="13"/>
      <name val="바탕체"/>
      <family val="1"/>
      <charset val="129"/>
    </font>
    <font>
      <b/>
      <sz val="18"/>
      <name val="바탕체"/>
      <family val="1"/>
      <charset val="129"/>
    </font>
    <font>
      <b/>
      <sz val="16"/>
      <name val="바탕체"/>
      <family val="1"/>
      <charset val="129"/>
    </font>
    <font>
      <sz val="13"/>
      <name val="바탕체"/>
      <family val="1"/>
      <charset val="129"/>
    </font>
    <font>
      <b/>
      <sz val="10"/>
      <name val="바탕체"/>
      <family val="1"/>
      <charset val="129"/>
    </font>
    <font>
      <b/>
      <sz val="16"/>
      <name val="RomanD"/>
      <family val="2"/>
    </font>
    <font>
      <b/>
      <u/>
      <sz val="14"/>
      <name val="바탕체"/>
      <family val="1"/>
      <charset val="129"/>
    </font>
    <font>
      <sz val="13"/>
      <name val="굴림"/>
      <family val="3"/>
      <charset val="129"/>
    </font>
    <font>
      <sz val="11"/>
      <name val="맑은 고딕"/>
      <family val="3"/>
      <charset val="129"/>
    </font>
    <font>
      <b/>
      <sz val="14"/>
      <name val="바탕체"/>
      <family val="1"/>
      <charset val="129"/>
    </font>
    <font>
      <sz val="8"/>
      <name val="굴림체"/>
      <family val="3"/>
      <charset val="129"/>
    </font>
    <font>
      <b/>
      <sz val="11"/>
      <name val="바탕체"/>
      <family val="1"/>
      <charset val="129"/>
    </font>
    <font>
      <b/>
      <sz val="13"/>
      <name val="굴림"/>
      <family val="3"/>
      <charset val="129"/>
    </font>
    <font>
      <b/>
      <u/>
      <sz val="1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바탕체"/>
      <family val="1"/>
      <charset val="129"/>
    </font>
    <font>
      <sz val="20"/>
      <name val="바탕체"/>
      <family val="1"/>
      <charset val="129"/>
    </font>
    <font>
      <b/>
      <sz val="16"/>
      <color rgb="FF000000"/>
      <name val="맑은 고딕"/>
      <family val="3"/>
      <charset val="129"/>
      <scheme val="minor"/>
    </font>
    <font>
      <b/>
      <sz val="14"/>
      <color rgb="FF000000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hadow/>
      <sz val="14"/>
      <color rgb="FF000000"/>
      <name val="맑은 고딕"/>
      <family val="3"/>
      <charset val="129"/>
      <scheme val="minor"/>
    </font>
    <font>
      <sz val="15"/>
      <color rgb="FF000000"/>
      <name val="맑은 고딕"/>
      <family val="3"/>
      <charset val="129"/>
      <scheme val="minor"/>
    </font>
    <font>
      <b/>
      <sz val="15"/>
      <color rgb="FF00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</borders>
  <cellStyleXfs count="13">
    <xf numFmtId="0" fontId="0" fillId="0" borderId="0"/>
    <xf numFmtId="41" fontId="1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1" fillId="0" borderId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6" fillId="0" borderId="0"/>
    <xf numFmtId="0" fontId="1" fillId="0" borderId="0"/>
    <xf numFmtId="41" fontId="1" fillId="0" borderId="0" applyFont="0" applyFill="0" applyBorder="0" applyAlignment="0" applyProtection="0"/>
    <xf numFmtId="0" fontId="3" fillId="0" borderId="0"/>
  </cellStyleXfs>
  <cellXfs count="151">
    <xf numFmtId="0" fontId="0" fillId="0" borderId="0" xfId="0"/>
    <xf numFmtId="0" fontId="10" fillId="0" borderId="0" xfId="4" applyFont="1"/>
    <xf numFmtId="0" fontId="11" fillId="0" borderId="0" xfId="4" applyFont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18" fillId="0" borderId="0" xfId="4" applyFont="1" applyAlignment="1">
      <alignment horizontal="center" vertical="center" wrapText="1"/>
    </xf>
    <xf numFmtId="0" fontId="13" fillId="0" borderId="0" xfId="4" applyFont="1" applyBorder="1" applyAlignment="1">
      <alignment horizontal="right" vertical="center" wrapText="1"/>
    </xf>
    <xf numFmtId="0" fontId="14" fillId="0" borderId="0" xfId="4" applyFont="1" applyBorder="1" applyAlignment="1">
      <alignment horizontal="center" vertical="center" wrapText="1"/>
    </xf>
    <xf numFmtId="182" fontId="14" fillId="0" borderId="0" xfId="4" applyNumberFormat="1" applyFont="1" applyBorder="1" applyAlignment="1">
      <alignment horizontal="left" vertical="center"/>
    </xf>
    <xf numFmtId="0" fontId="10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10" fillId="0" borderId="0" xfId="4" applyFont="1" applyAlignment="1"/>
    <xf numFmtId="0" fontId="5" fillId="0" borderId="0" xfId="4" applyFont="1" applyBorder="1" applyAlignment="1">
      <alignment horizontal="right" vertical="center"/>
    </xf>
    <xf numFmtId="0" fontId="10" fillId="0" borderId="0" xfId="4" applyFont="1" applyBorder="1"/>
    <xf numFmtId="0" fontId="12" fillId="0" borderId="0" xfId="4" applyFont="1" applyFill="1" applyBorder="1" applyAlignment="1">
      <alignment horizontal="center" vertical="center" wrapText="1"/>
    </xf>
    <xf numFmtId="181" fontId="10" fillId="0" borderId="0" xfId="4" applyNumberFormat="1" applyFont="1"/>
    <xf numFmtId="179" fontId="15" fillId="0" borderId="0" xfId="4" applyNumberFormat="1" applyFont="1" applyBorder="1" applyAlignment="1">
      <alignment horizontal="right" vertical="center"/>
    </xf>
    <xf numFmtId="180" fontId="12" fillId="0" borderId="0" xfId="4" applyNumberFormat="1" applyFont="1" applyBorder="1" applyAlignment="1">
      <alignment horizontal="right" vertical="center"/>
    </xf>
    <xf numFmtId="41" fontId="12" fillId="0" borderId="0" xfId="4" applyNumberFormat="1" applyFont="1" applyBorder="1" applyAlignment="1">
      <alignment horizontal="right" vertical="center"/>
    </xf>
    <xf numFmtId="41" fontId="12" fillId="0" borderId="0" xfId="1" applyNumberFormat="1" applyFont="1" applyBorder="1" applyAlignment="1">
      <alignment horizontal="right" vertical="center"/>
    </xf>
    <xf numFmtId="180" fontId="12" fillId="0" borderId="0" xfId="1" applyNumberFormat="1" applyFont="1" applyBorder="1" applyAlignment="1">
      <alignment horizontal="right" vertical="center"/>
    </xf>
    <xf numFmtId="0" fontId="5" fillId="0" borderId="0" xfId="4" applyFont="1" applyBorder="1" applyAlignment="1">
      <alignment horizontal="left"/>
    </xf>
    <xf numFmtId="0" fontId="5" fillId="0" borderId="0" xfId="4" applyFont="1" applyAlignment="1">
      <alignment horizontal="left"/>
    </xf>
    <xf numFmtId="0" fontId="10" fillId="0" borderId="0" xfId="4" applyFont="1" applyBorder="1" applyAlignment="1"/>
    <xf numFmtId="0" fontId="15" fillId="0" borderId="0" xfId="4" applyFont="1" applyAlignment="1">
      <alignment horizontal="center"/>
    </xf>
    <xf numFmtId="0" fontId="15" fillId="0" borderId="0" xfId="4" applyFont="1" applyAlignment="1">
      <alignment horizontal="left" indent="3"/>
    </xf>
    <xf numFmtId="0" fontId="15" fillId="0" borderId="0" xfId="4" applyFont="1" applyAlignment="1"/>
    <xf numFmtId="0" fontId="15" fillId="0" borderId="0" xfId="4" applyFont="1" applyBorder="1" applyAlignment="1"/>
    <xf numFmtId="0" fontId="10" fillId="0" borderId="0" xfId="4" applyFont="1" applyAlignment="1">
      <alignment horizontal="center"/>
    </xf>
    <xf numFmtId="179" fontId="5" fillId="0" borderId="7" xfId="4" applyNumberFormat="1" applyFont="1" applyBorder="1" applyAlignment="1">
      <alignment horizontal="right" vertical="center"/>
    </xf>
    <xf numFmtId="179" fontId="5" fillId="0" borderId="8" xfId="4" applyNumberFormat="1" applyFont="1" applyBorder="1" applyAlignment="1">
      <alignment horizontal="right" vertical="center"/>
    </xf>
    <xf numFmtId="0" fontId="19" fillId="0" borderId="0" xfId="4" applyFont="1" applyAlignment="1">
      <alignment horizontal="left"/>
    </xf>
    <xf numFmtId="182" fontId="12" fillId="0" borderId="0" xfId="4" applyNumberFormat="1" applyFont="1" applyBorder="1" applyAlignment="1">
      <alignment horizontal="left" vertical="center"/>
    </xf>
    <xf numFmtId="0" fontId="14" fillId="0" borderId="0" xfId="4" applyFont="1" applyBorder="1" applyAlignment="1">
      <alignment horizontal="center" vertical="center" wrapText="1"/>
    </xf>
    <xf numFmtId="0" fontId="12" fillId="0" borderId="0" xfId="4" applyNumberFormat="1" applyFont="1" applyBorder="1" applyAlignment="1">
      <alignment horizontal="right" vertical="center"/>
    </xf>
    <xf numFmtId="0" fontId="5" fillId="2" borderId="2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5" fillId="0" borderId="27" xfId="4" applyFont="1" applyFill="1" applyBorder="1" applyAlignment="1">
      <alignment horizontal="center" vertical="center" wrapText="1"/>
    </xf>
    <xf numFmtId="180" fontId="16" fillId="0" borderId="32" xfId="4" applyNumberFormat="1" applyFont="1" applyBorder="1" applyAlignment="1">
      <alignment horizontal="center" vertical="center"/>
    </xf>
    <xf numFmtId="0" fontId="19" fillId="0" borderId="0" xfId="10" applyFont="1" applyBorder="1" applyAlignment="1">
      <alignment horizontal="left" vertical="center"/>
    </xf>
    <xf numFmtId="41" fontId="9" fillId="0" borderId="0" xfId="11" applyFont="1" applyBorder="1" applyAlignment="1">
      <alignment horizontal="left" vertical="center"/>
    </xf>
    <xf numFmtId="0" fontId="20" fillId="0" borderId="0" xfId="4" quotePrefix="1" applyFont="1" applyBorder="1" applyAlignment="1">
      <alignment horizontal="center" vertical="center" wrapText="1"/>
    </xf>
    <xf numFmtId="0" fontId="19" fillId="0" borderId="0" xfId="10" applyFont="1" applyAlignment="1">
      <alignment vertical="center"/>
    </xf>
    <xf numFmtId="0" fontId="20" fillId="0" borderId="0" xfId="4" applyFont="1" applyBorder="1" applyAlignment="1">
      <alignment horizontal="center" vertical="center" wrapText="1"/>
    </xf>
    <xf numFmtId="0" fontId="19" fillId="0" borderId="0" xfId="10" applyFont="1" applyAlignment="1">
      <alignment horizontal="left" vertical="center"/>
    </xf>
    <xf numFmtId="0" fontId="23" fillId="0" borderId="0" xfId="4" applyFont="1" applyBorder="1" applyAlignment="1">
      <alignment horizontal="right" vertical="center" wrapText="1"/>
    </xf>
    <xf numFmtId="185" fontId="9" fillId="0" borderId="32" xfId="4" applyNumberFormat="1" applyFont="1" applyBorder="1" applyAlignment="1">
      <alignment horizontal="center" vertical="center"/>
    </xf>
    <xf numFmtId="0" fontId="13" fillId="0" borderId="0" xfId="4" applyFont="1" applyAlignment="1">
      <alignment horizontal="right" vertical="center" wrapText="1"/>
    </xf>
    <xf numFmtId="0" fontId="24" fillId="0" borderId="0" xfId="10" applyFont="1" applyBorder="1" applyAlignment="1">
      <alignment horizontal="left" vertical="center"/>
    </xf>
    <xf numFmtId="41" fontId="12" fillId="0" borderId="0" xfId="4" applyNumberFormat="1" applyFont="1" applyBorder="1" applyAlignment="1">
      <alignment horizontal="center" vertical="center"/>
    </xf>
    <xf numFmtId="0" fontId="26" fillId="0" borderId="0" xfId="10" applyFont="1" applyBorder="1" applyAlignment="1">
      <alignment horizontal="left" vertical="top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/>
    <xf numFmtId="0" fontId="32" fillId="0" borderId="19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justify" vertical="center"/>
    </xf>
    <xf numFmtId="0" fontId="31" fillId="3" borderId="20" xfId="0" applyFont="1" applyFill="1" applyBorder="1" applyAlignment="1">
      <alignment horizontal="center" vertical="center"/>
    </xf>
    <xf numFmtId="3" fontId="32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0" applyFont="1" applyAlignment="1">
      <alignment horizontal="center"/>
    </xf>
    <xf numFmtId="0" fontId="32" fillId="0" borderId="21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9" fontId="32" fillId="0" borderId="34" xfId="0" applyNumberFormat="1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1" fillId="3" borderId="36" xfId="0" applyFont="1" applyFill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1" fillId="3" borderId="33" xfId="0" applyFont="1" applyFill="1" applyBorder="1" applyAlignment="1">
      <alignment horizontal="center" vertical="center"/>
    </xf>
    <xf numFmtId="3" fontId="32" fillId="0" borderId="33" xfId="0" applyNumberFormat="1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5" fillId="2" borderId="40" xfId="4" applyFont="1" applyFill="1" applyBorder="1" applyAlignment="1">
      <alignment horizontal="center" vertical="center" wrapText="1"/>
    </xf>
    <xf numFmtId="41" fontId="8" fillId="0" borderId="43" xfId="1" applyNumberFormat="1" applyFont="1" applyBorder="1" applyAlignment="1">
      <alignment horizontal="right" vertical="center"/>
    </xf>
    <xf numFmtId="0" fontId="21" fillId="2" borderId="45" xfId="4" applyFont="1" applyFill="1" applyBorder="1" applyAlignment="1">
      <alignment horizontal="center" vertical="center" wrapText="1"/>
    </xf>
    <xf numFmtId="41" fontId="8" fillId="0" borderId="48" xfId="4" applyNumberFormat="1" applyFont="1" applyBorder="1" applyAlignment="1">
      <alignment horizontal="right" vertical="center"/>
    </xf>
    <xf numFmtId="41" fontId="16" fillId="0" borderId="49" xfId="4" applyNumberFormat="1" applyFont="1" applyBorder="1" applyAlignment="1">
      <alignment horizontal="center" vertical="center"/>
    </xf>
    <xf numFmtId="182" fontId="14" fillId="0" borderId="0" xfId="4" applyNumberFormat="1" applyFont="1" applyFill="1" applyBorder="1" applyAlignment="1">
      <alignment horizontal="left" vertical="center"/>
    </xf>
    <xf numFmtId="0" fontId="10" fillId="0" borderId="0" xfId="4" applyFont="1" applyFill="1"/>
    <xf numFmtId="0" fontId="5" fillId="0" borderId="0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 applyProtection="1">
      <alignment horizontal="center" vertical="center"/>
      <protection locked="0"/>
    </xf>
    <xf numFmtId="0" fontId="5" fillId="2" borderId="52" xfId="4" applyFont="1" applyFill="1" applyBorder="1" applyAlignment="1">
      <alignment vertical="center" wrapText="1"/>
    </xf>
    <xf numFmtId="0" fontId="5" fillId="2" borderId="53" xfId="4" applyFont="1" applyFill="1" applyBorder="1" applyAlignment="1">
      <alignment vertical="center" wrapText="1"/>
    </xf>
    <xf numFmtId="0" fontId="5" fillId="2" borderId="24" xfId="4" applyFont="1" applyFill="1" applyBorder="1" applyAlignment="1">
      <alignment horizontal="center" vertical="center" wrapText="1"/>
    </xf>
    <xf numFmtId="41" fontId="9" fillId="0" borderId="44" xfId="1" applyNumberFormat="1" applyFont="1" applyBorder="1" applyAlignment="1">
      <alignment horizontal="center" vertical="center"/>
    </xf>
    <xf numFmtId="180" fontId="9" fillId="0" borderId="31" xfId="4" applyNumberFormat="1" applyFont="1" applyBorder="1" applyAlignment="1">
      <alignment horizontal="center" vertical="center"/>
    </xf>
    <xf numFmtId="0" fontId="7" fillId="0" borderId="0" xfId="4" applyFont="1" applyAlignment="1" applyProtection="1">
      <alignment vertical="center" wrapText="1"/>
      <protection locked="0"/>
    </xf>
    <xf numFmtId="178" fontId="5" fillId="4" borderId="5" xfId="4" applyNumberFormat="1" applyFont="1" applyFill="1" applyBorder="1" applyAlignment="1" applyProtection="1">
      <alignment horizontal="right" vertical="center" wrapText="1"/>
      <protection locked="0"/>
    </xf>
    <xf numFmtId="178" fontId="5" fillId="4" borderId="27" xfId="4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4" applyFont="1" applyAlignment="1">
      <alignment horizontal="left" vertical="center"/>
    </xf>
    <xf numFmtId="0" fontId="14" fillId="0" borderId="0" xfId="4" applyFont="1" applyAlignment="1">
      <alignment horizontal="center"/>
    </xf>
    <xf numFmtId="0" fontId="12" fillId="0" borderId="0" xfId="4" applyFont="1" applyFill="1" applyBorder="1" applyAlignment="1">
      <alignment horizontal="center" vertical="center" wrapText="1"/>
    </xf>
    <xf numFmtId="0" fontId="8" fillId="2" borderId="29" xfId="4" applyFont="1" applyFill="1" applyBorder="1" applyAlignment="1">
      <alignment horizontal="center" vertical="center" wrapText="1"/>
    </xf>
    <xf numFmtId="0" fontId="8" fillId="2" borderId="30" xfId="4" applyFont="1" applyFill="1" applyBorder="1" applyAlignment="1">
      <alignment horizontal="center" vertical="center" wrapText="1"/>
    </xf>
    <xf numFmtId="178" fontId="5" fillId="0" borderId="41" xfId="1" applyNumberFormat="1" applyFont="1" applyBorder="1" applyAlignment="1">
      <alignment horizontal="right" vertical="center"/>
    </xf>
    <xf numFmtId="178" fontId="5" fillId="0" borderId="42" xfId="1" applyNumberFormat="1" applyFont="1" applyBorder="1" applyAlignment="1">
      <alignment horizontal="right" vertical="center"/>
    </xf>
    <xf numFmtId="0" fontId="17" fillId="0" borderId="0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 wrapText="1"/>
    </xf>
    <xf numFmtId="178" fontId="5" fillId="0" borderId="9" xfId="1" applyNumberFormat="1" applyFont="1" applyBorder="1" applyAlignment="1">
      <alignment horizontal="right" vertical="center"/>
    </xf>
    <xf numFmtId="178" fontId="5" fillId="0" borderId="10" xfId="1" applyNumberFormat="1" applyFont="1" applyBorder="1" applyAlignment="1">
      <alignment horizontal="right" vertical="center"/>
    </xf>
    <xf numFmtId="178" fontId="8" fillId="0" borderId="46" xfId="1" applyNumberFormat="1" applyFont="1" applyBorder="1" applyAlignment="1">
      <alignment horizontal="right" vertical="center"/>
    </xf>
    <xf numFmtId="178" fontId="8" fillId="0" borderId="47" xfId="1" applyNumberFormat="1" applyFont="1" applyBorder="1" applyAlignment="1">
      <alignment horizontal="right" vertical="center"/>
    </xf>
    <xf numFmtId="178" fontId="5" fillId="0" borderId="6" xfId="1" applyNumberFormat="1" applyFont="1" applyBorder="1" applyAlignment="1">
      <alignment horizontal="right" vertical="center"/>
    </xf>
    <xf numFmtId="178" fontId="5" fillId="0" borderId="1" xfId="1" applyNumberFormat="1" applyFont="1" applyBorder="1" applyAlignment="1">
      <alignment horizontal="right" vertical="center"/>
    </xf>
    <xf numFmtId="178" fontId="5" fillId="0" borderId="6" xfId="1" applyNumberFormat="1" applyFont="1" applyBorder="1" applyAlignment="1">
      <alignment horizontal="right" vertical="center" shrinkToFit="1"/>
    </xf>
    <xf numFmtId="178" fontId="5" fillId="0" borderId="1" xfId="1" applyNumberFormat="1" applyFont="1" applyBorder="1" applyAlignment="1">
      <alignment horizontal="right" vertical="center" shrinkToFit="1"/>
    </xf>
    <xf numFmtId="41" fontId="28" fillId="0" borderId="0" xfId="1" applyFont="1" applyBorder="1" applyAlignment="1">
      <alignment horizontal="left" vertical="top" wrapText="1"/>
    </xf>
    <xf numFmtId="41" fontId="28" fillId="0" borderId="0" xfId="1" applyFont="1" applyBorder="1" applyAlignment="1">
      <alignment horizontal="left" vertical="top"/>
    </xf>
    <xf numFmtId="0" fontId="15" fillId="0" borderId="0" xfId="4" applyFont="1" applyBorder="1" applyAlignment="1">
      <alignment horizontal="left" vertical="center" wrapText="1"/>
    </xf>
    <xf numFmtId="0" fontId="14" fillId="0" borderId="0" xfId="4" applyFont="1" applyBorder="1" applyAlignment="1">
      <alignment horizontal="left"/>
    </xf>
    <xf numFmtId="0" fontId="29" fillId="0" borderId="0" xfId="4" applyFont="1" applyAlignment="1">
      <alignment horizontal="center"/>
    </xf>
    <xf numFmtId="0" fontId="19" fillId="0" borderId="0" xfId="10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8" fillId="2" borderId="12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8" fillId="2" borderId="14" xfId="4" applyFont="1" applyFill="1" applyBorder="1" applyAlignment="1">
      <alignment horizontal="center" vertical="center" wrapText="1"/>
    </xf>
    <xf numFmtId="0" fontId="8" fillId="2" borderId="11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0" fontId="8" fillId="2" borderId="16" xfId="4" applyFont="1" applyFill="1" applyBorder="1" applyAlignment="1">
      <alignment horizontal="center" vertical="center" wrapText="1"/>
    </xf>
    <xf numFmtId="0" fontId="8" fillId="2" borderId="17" xfId="4" applyFont="1" applyFill="1" applyBorder="1" applyAlignment="1">
      <alignment horizontal="center" vertical="center" wrapText="1"/>
    </xf>
    <xf numFmtId="0" fontId="8" fillId="2" borderId="18" xfId="4" applyFont="1" applyFill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shrinkToFit="1"/>
    </xf>
    <xf numFmtId="0" fontId="5" fillId="2" borderId="51" xfId="4" applyFont="1" applyFill="1" applyBorder="1" applyAlignment="1">
      <alignment horizontal="center" vertical="center" wrapText="1"/>
    </xf>
    <xf numFmtId="0" fontId="5" fillId="2" borderId="52" xfId="4" applyFont="1" applyFill="1" applyBorder="1" applyAlignment="1">
      <alignment horizontal="center" vertical="center" wrapText="1"/>
    </xf>
    <xf numFmtId="0" fontId="5" fillId="4" borderId="23" xfId="4" applyFont="1" applyFill="1" applyBorder="1" applyAlignment="1" applyProtection="1">
      <alignment horizontal="center" vertical="center"/>
      <protection locked="0"/>
    </xf>
    <xf numFmtId="0" fontId="5" fillId="4" borderId="50" xfId="4" applyFont="1" applyFill="1" applyBorder="1" applyAlignment="1" applyProtection="1">
      <alignment horizontal="center" vertical="center"/>
      <protection locked="0"/>
    </xf>
    <xf numFmtId="0" fontId="5" fillId="4" borderId="49" xfId="4" applyFont="1" applyFill="1" applyBorder="1" applyAlignment="1" applyProtection="1">
      <alignment horizontal="center" vertical="center"/>
      <protection locked="0"/>
    </xf>
    <xf numFmtId="0" fontId="5" fillId="2" borderId="45" xfId="4" applyFont="1" applyFill="1" applyBorder="1" applyAlignment="1">
      <alignment horizontal="center" vertical="center" wrapText="1"/>
    </xf>
    <xf numFmtId="0" fontId="5" fillId="2" borderId="50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23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27" xfId="4" applyFont="1" applyFill="1" applyBorder="1" applyAlignment="1">
      <alignment horizontal="center" vertical="center" wrapText="1"/>
    </xf>
    <xf numFmtId="186" fontId="5" fillId="0" borderId="25" xfId="4" applyNumberFormat="1" applyFont="1" applyFill="1" applyBorder="1" applyAlignment="1">
      <alignment horizontal="center" vertical="center" wrapText="1"/>
    </xf>
    <xf numFmtId="186" fontId="5" fillId="0" borderId="26" xfId="4" applyNumberFormat="1" applyFont="1" applyFill="1" applyBorder="1" applyAlignment="1">
      <alignment horizontal="center" vertical="center" wrapText="1"/>
    </xf>
    <xf numFmtId="186" fontId="5" fillId="0" borderId="28" xfId="4" applyNumberFormat="1" applyFont="1" applyFill="1" applyBorder="1" applyAlignment="1">
      <alignment horizontal="center" vertical="center" wrapText="1"/>
    </xf>
    <xf numFmtId="0" fontId="7" fillId="4" borderId="0" xfId="4" applyFont="1" applyFill="1" applyAlignment="1" applyProtection="1">
      <alignment horizontal="center" vertical="center" wrapText="1"/>
      <protection locked="0"/>
    </xf>
    <xf numFmtId="3" fontId="32" fillId="0" borderId="37" xfId="0" applyNumberFormat="1" applyFont="1" applyBorder="1" applyAlignment="1">
      <alignment horizontal="center" vertical="center"/>
    </xf>
    <xf numFmtId="3" fontId="32" fillId="0" borderId="19" xfId="0" applyNumberFormat="1" applyFont="1" applyBorder="1" applyAlignment="1">
      <alignment horizontal="center" vertical="center"/>
    </xf>
    <xf numFmtId="3" fontId="32" fillId="0" borderId="38" xfId="0" applyNumberFormat="1" applyFont="1" applyBorder="1" applyAlignment="1">
      <alignment horizontal="center" vertical="center"/>
    </xf>
    <xf numFmtId="3" fontId="32" fillId="0" borderId="39" xfId="0" applyNumberFormat="1" applyFont="1" applyBorder="1" applyAlignment="1">
      <alignment horizontal="center" vertical="center"/>
    </xf>
    <xf numFmtId="0" fontId="31" fillId="3" borderId="33" xfId="0" applyFont="1" applyFill="1" applyBorder="1" applyAlignment="1">
      <alignment horizontal="center" vertical="center"/>
    </xf>
    <xf numFmtId="0" fontId="32" fillId="0" borderId="33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/>
    </xf>
    <xf numFmtId="0" fontId="31" fillId="3" borderId="35" xfId="0" applyFont="1" applyFill="1" applyBorder="1" applyAlignment="1">
      <alignment horizontal="center" vertical="center"/>
    </xf>
    <xf numFmtId="0" fontId="31" fillId="3" borderId="36" xfId="0" applyFont="1" applyFill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0" fillId="0" borderId="0" xfId="0" applyFont="1" applyAlignment="1">
      <alignment vertical="center"/>
    </xf>
  </cellXfs>
  <cellStyles count="13">
    <cellStyle name="Comma [0]_laroux" xfId="5"/>
    <cellStyle name="Comma_laroux" xfId="6"/>
    <cellStyle name="Currency [0]_laroux" xfId="7"/>
    <cellStyle name="Currency_laroux" xfId="8"/>
    <cellStyle name="Normal_Certs Q2" xfId="9"/>
    <cellStyle name="쉼표 [0]" xfId="1" builtinId="6"/>
    <cellStyle name="쉼표 [0] 2" xfId="11"/>
    <cellStyle name="콤마 [0]_15TON" xfId="2"/>
    <cellStyle name="콤마_15TON" xfId="3"/>
    <cellStyle name="표준" xfId="0" builtinId="0"/>
    <cellStyle name="표준 2" xfId="12"/>
    <cellStyle name="표준_수행검토보고서" xfId="4"/>
    <cellStyle name="표준_수행검토보고서_견적서 표지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1112111211121">
    <tabColor theme="0"/>
  </sheetPr>
  <dimension ref="A1:R87"/>
  <sheetViews>
    <sheetView showGridLines="0" tabSelected="1" view="pageBreakPreview" zoomScale="110" zoomScaleNormal="90" zoomScaleSheetLayoutView="110" workbookViewId="0">
      <selection activeCell="C11" sqref="C11:D11"/>
    </sheetView>
  </sheetViews>
  <sheetFormatPr defaultColWidth="10" defaultRowHeight="20.25"/>
  <cols>
    <col min="1" max="1" width="21.625" style="27" customWidth="1"/>
    <col min="2" max="3" width="13.625" style="1" customWidth="1"/>
    <col min="4" max="4" width="13.875" style="1" customWidth="1"/>
    <col min="5" max="5" width="23.375" style="1" customWidth="1"/>
    <col min="6" max="6" width="8.625" style="1" customWidth="1"/>
    <col min="7" max="7" width="18.625" style="1" customWidth="1"/>
    <col min="8" max="16384" width="10" style="1"/>
  </cols>
  <sheetData>
    <row r="1" spans="1:16" ht="20.25" customHeight="1">
      <c r="A1" s="112" t="s">
        <v>31</v>
      </c>
      <c r="B1" s="112"/>
      <c r="C1" s="112"/>
      <c r="D1" s="112"/>
      <c r="E1" s="112"/>
    </row>
    <row r="2" spans="1:16" ht="19.5" customHeight="1">
      <c r="A2" s="112"/>
      <c r="B2" s="112"/>
      <c r="C2" s="112"/>
      <c r="D2" s="112"/>
      <c r="E2" s="112"/>
    </row>
    <row r="3" spans="1:16" s="3" customFormat="1" ht="39.950000000000003" customHeight="1">
      <c r="A3" s="48" t="s">
        <v>56</v>
      </c>
      <c r="B3" s="138" t="s">
        <v>62</v>
      </c>
      <c r="C3" s="138"/>
      <c r="D3" s="138"/>
      <c r="E3" s="86"/>
      <c r="F3" s="2"/>
      <c r="G3" s="2"/>
    </row>
    <row r="4" spans="1:16" s="3" customFormat="1" ht="8.25" customHeight="1">
      <c r="A4" s="4"/>
      <c r="B4" s="4"/>
      <c r="C4" s="4"/>
      <c r="D4" s="4"/>
      <c r="E4" s="4"/>
      <c r="F4" s="4"/>
      <c r="G4" s="4"/>
    </row>
    <row r="5" spans="1:16" ht="27.95" customHeight="1" thickBot="1">
      <c r="A5" s="5" t="s">
        <v>57</v>
      </c>
      <c r="B5" s="121" t="str">
        <f>NUMBERSTRING(B21,1)&amp;"원정"</f>
        <v>영원정</v>
      </c>
      <c r="C5" s="121"/>
      <c r="D5" s="121"/>
      <c r="E5" s="31">
        <f>B21</f>
        <v>0</v>
      </c>
      <c r="F5" s="31"/>
      <c r="G5" s="31"/>
    </row>
    <row r="6" spans="1:16" ht="8.25" customHeight="1" thickTop="1">
      <c r="A6" s="5"/>
      <c r="B6" s="6"/>
      <c r="C6" s="6"/>
      <c r="D6" s="6"/>
      <c r="E6" s="6"/>
      <c r="F6" s="7"/>
      <c r="G6" s="7"/>
    </row>
    <row r="7" spans="1:16" ht="12" customHeight="1" thickBot="1">
      <c r="A7" s="5"/>
      <c r="B7" s="32"/>
      <c r="C7" s="32"/>
      <c r="D7" s="32"/>
      <c r="E7" s="46"/>
      <c r="F7" s="7"/>
      <c r="G7" s="7"/>
    </row>
    <row r="8" spans="1:16" ht="18" customHeight="1" thickBot="1">
      <c r="A8" s="127" t="s">
        <v>27</v>
      </c>
      <c r="B8" s="128"/>
      <c r="C8" s="125" t="s">
        <v>7</v>
      </c>
      <c r="D8" s="125"/>
      <c r="E8" s="126"/>
      <c r="F8" s="7"/>
      <c r="G8" s="7"/>
    </row>
    <row r="9" spans="1:16" s="78" customFormat="1" ht="18" customHeight="1" thickBot="1">
      <c r="A9" s="79"/>
      <c r="B9" s="79"/>
      <c r="C9" s="80"/>
      <c r="D9" s="80"/>
      <c r="E9" s="80"/>
      <c r="F9" s="77"/>
      <c r="G9" s="77"/>
    </row>
    <row r="10" spans="1:16" ht="18" customHeight="1" thickBot="1">
      <c r="A10" s="122" t="s">
        <v>21</v>
      </c>
      <c r="B10" s="123"/>
      <c r="C10" s="81"/>
      <c r="D10" s="82"/>
      <c r="E10" s="83" t="s">
        <v>25</v>
      </c>
      <c r="F10" s="7"/>
      <c r="G10" s="7"/>
    </row>
    <row r="11" spans="1:16" ht="18" customHeight="1" thickTop="1">
      <c r="A11" s="129" t="s">
        <v>28</v>
      </c>
      <c r="B11" s="130"/>
      <c r="C11" s="124"/>
      <c r="D11" s="124"/>
      <c r="E11" s="135">
        <f>ROUNDDOWN(IF(C11="주거용 건축물",IF(C12&lt;=85,0.5,IF(C12&lt;10000,0.8,IF(C12&lt;=30000,1,1+(C12-30000)/10000*0.1))),IF(C12&lt;=85,0.5,IF(C12&lt;10000,0.8,IF(C12&lt;=20000,1,1+(C12-20000)/10000*0.1)))),3)</f>
        <v>0.5</v>
      </c>
      <c r="F11" s="7"/>
      <c r="G11" s="7"/>
    </row>
    <row r="12" spans="1:16" ht="18" customHeight="1">
      <c r="A12" s="131" t="s">
        <v>29</v>
      </c>
      <c r="B12" s="132"/>
      <c r="C12" s="87"/>
      <c r="D12" s="37" t="s">
        <v>22</v>
      </c>
      <c r="E12" s="136"/>
      <c r="F12" s="7"/>
      <c r="G12" s="7"/>
    </row>
    <row r="13" spans="1:16" ht="18" customHeight="1" thickBot="1">
      <c r="A13" s="133" t="s">
        <v>30</v>
      </c>
      <c r="B13" s="134"/>
      <c r="C13" s="88"/>
      <c r="D13" s="38" t="s">
        <v>26</v>
      </c>
      <c r="E13" s="137"/>
      <c r="F13" s="7"/>
      <c r="G13" s="7"/>
    </row>
    <row r="14" spans="1:16" ht="23.25" customHeight="1" thickBot="1">
      <c r="A14" s="8"/>
      <c r="B14" s="9"/>
      <c r="C14" s="8"/>
      <c r="D14" s="10"/>
      <c r="E14" s="11" t="s">
        <v>4</v>
      </c>
      <c r="F14" s="11"/>
      <c r="G14" s="11"/>
      <c r="H14" s="12"/>
    </row>
    <row r="15" spans="1:16" ht="15" customHeight="1">
      <c r="A15" s="113" t="s">
        <v>1</v>
      </c>
      <c r="B15" s="115" t="s">
        <v>3</v>
      </c>
      <c r="C15" s="116"/>
      <c r="D15" s="117"/>
      <c r="E15" s="92" t="s">
        <v>2</v>
      </c>
      <c r="F15" s="13"/>
      <c r="G15" s="91"/>
      <c r="H15" s="12"/>
      <c r="O15" s="14"/>
      <c r="P15" s="14"/>
    </row>
    <row r="16" spans="1:16" ht="15" customHeight="1" thickBot="1">
      <c r="A16" s="114"/>
      <c r="B16" s="118"/>
      <c r="C16" s="119"/>
      <c r="D16" s="120"/>
      <c r="E16" s="93"/>
      <c r="F16" s="13"/>
      <c r="G16" s="91"/>
      <c r="H16" s="12"/>
      <c r="O16" s="14"/>
      <c r="P16" s="14"/>
    </row>
    <row r="17" spans="1:18" ht="24.95" customHeight="1" thickTop="1">
      <c r="A17" s="34" t="s">
        <v>58</v>
      </c>
      <c r="B17" s="98">
        <f>VLOOKUP(C8,'인증수수료 지침'!$B$7:$E$10,4,FALSE)*C13</f>
        <v>0</v>
      </c>
      <c r="C17" s="99"/>
      <c r="D17" s="28"/>
      <c r="E17" s="85" t="s">
        <v>61</v>
      </c>
      <c r="F17" s="15"/>
      <c r="G17" s="16"/>
      <c r="H17" s="12"/>
    </row>
    <row r="18" spans="1:18" ht="24.95" customHeight="1">
      <c r="A18" s="35" t="s">
        <v>24</v>
      </c>
      <c r="B18" s="102">
        <f>B17*(E11-1)</f>
        <v>0</v>
      </c>
      <c r="C18" s="103"/>
      <c r="D18" s="29"/>
      <c r="E18" s="47"/>
      <c r="F18" s="15"/>
      <c r="G18" s="33"/>
      <c r="H18" s="12"/>
    </row>
    <row r="19" spans="1:18" ht="24.95" customHeight="1" thickBot="1">
      <c r="A19" s="36" t="s">
        <v>59</v>
      </c>
      <c r="B19" s="104">
        <f>SUM(B17:B18)</f>
        <v>0</v>
      </c>
      <c r="C19" s="105"/>
      <c r="D19" s="29"/>
      <c r="E19" s="39"/>
      <c r="F19" s="15"/>
      <c r="G19" s="16"/>
      <c r="H19" s="12"/>
      <c r="R19" s="1" t="e">
        <f>#REF!-#REF!</f>
        <v>#REF!</v>
      </c>
    </row>
    <row r="20" spans="1:18" ht="24.95" hidden="1" customHeight="1" thickBot="1">
      <c r="A20" s="72" t="s">
        <v>0</v>
      </c>
      <c r="B20" s="94">
        <v>0</v>
      </c>
      <c r="C20" s="95"/>
      <c r="D20" s="73"/>
      <c r="E20" s="84"/>
      <c r="F20" s="18"/>
      <c r="G20" s="19"/>
      <c r="H20" s="12"/>
    </row>
    <row r="21" spans="1:18" ht="24.95" customHeight="1" thickBot="1">
      <c r="A21" s="74" t="s">
        <v>60</v>
      </c>
      <c r="B21" s="100">
        <f>SUM(B19+B20)</f>
        <v>0</v>
      </c>
      <c r="C21" s="101"/>
      <c r="D21" s="75"/>
      <c r="E21" s="76"/>
      <c r="F21" s="17"/>
      <c r="G21" s="17"/>
      <c r="H21" s="12"/>
    </row>
    <row r="22" spans="1:18" ht="35.25" customHeight="1">
      <c r="A22" s="106" t="s">
        <v>36</v>
      </c>
      <c r="B22" s="107"/>
      <c r="C22" s="107"/>
      <c r="D22" s="107"/>
      <c r="E22" s="107"/>
      <c r="F22" s="17"/>
      <c r="G22" s="17"/>
      <c r="H22" s="12"/>
    </row>
    <row r="23" spans="1:18" s="21" customFormat="1" ht="29.25" customHeight="1">
      <c r="A23" s="49" t="s">
        <v>34</v>
      </c>
      <c r="B23" s="41"/>
      <c r="C23" s="41"/>
      <c r="D23" s="41"/>
      <c r="E23" s="41"/>
      <c r="F23" s="20"/>
      <c r="G23" s="17"/>
      <c r="H23" s="20"/>
    </row>
    <row r="24" spans="1:18" s="21" customFormat="1" ht="20.100000000000001" customHeight="1">
      <c r="A24" s="51" t="s">
        <v>35</v>
      </c>
      <c r="B24" s="41"/>
      <c r="C24" s="41"/>
      <c r="D24" s="41"/>
      <c r="E24" s="41"/>
      <c r="F24" s="20"/>
      <c r="G24" s="17"/>
      <c r="H24" s="20"/>
    </row>
    <row r="25" spans="1:18" s="21" customFormat="1" ht="29.25" customHeight="1">
      <c r="A25" s="49" t="s">
        <v>33</v>
      </c>
      <c r="B25" s="41"/>
      <c r="C25" s="41"/>
      <c r="D25" s="41"/>
      <c r="E25" s="41"/>
      <c r="F25" s="20"/>
      <c r="G25" s="17"/>
      <c r="H25" s="20"/>
    </row>
    <row r="26" spans="1:18" s="21" customFormat="1" ht="29.25" customHeight="1">
      <c r="A26" s="49" t="s">
        <v>37</v>
      </c>
      <c r="B26" s="41"/>
      <c r="C26" s="41"/>
      <c r="D26" s="41"/>
      <c r="E26" s="41"/>
      <c r="F26" s="20"/>
      <c r="G26" s="17"/>
      <c r="H26" s="20"/>
    </row>
    <row r="27" spans="1:18" s="21" customFormat="1" ht="35.1" customHeight="1">
      <c r="A27" s="40"/>
      <c r="B27" s="41"/>
      <c r="C27" s="41"/>
      <c r="D27" s="41"/>
      <c r="E27" s="41"/>
      <c r="F27" s="20"/>
      <c r="G27" s="17"/>
      <c r="H27" s="20"/>
    </row>
    <row r="28" spans="1:18" s="27" customFormat="1" ht="29.25" customHeight="1">
      <c r="A28" s="111" t="s">
        <v>32</v>
      </c>
      <c r="B28" s="111"/>
      <c r="C28" s="111"/>
      <c r="D28" s="111"/>
      <c r="E28" s="111"/>
      <c r="F28" s="8"/>
      <c r="G28" s="50"/>
    </row>
    <row r="29" spans="1:18" ht="29.25" customHeight="1">
      <c r="A29" s="42"/>
      <c r="B29" s="43"/>
      <c r="C29" s="43"/>
      <c r="D29" s="44"/>
      <c r="E29" s="44"/>
      <c r="F29" s="12"/>
      <c r="G29" s="17"/>
    </row>
    <row r="30" spans="1:18" ht="29.25" customHeight="1">
      <c r="A30" s="110" t="s">
        <v>40</v>
      </c>
      <c r="B30" s="110"/>
      <c r="C30" s="110"/>
      <c r="D30" s="110"/>
      <c r="E30" s="110"/>
      <c r="F30" s="12"/>
      <c r="G30" s="17"/>
    </row>
    <row r="31" spans="1:18" ht="31.5" customHeight="1">
      <c r="A31" s="23"/>
      <c r="B31" s="45"/>
      <c r="C31" s="45"/>
      <c r="D31" s="30"/>
      <c r="F31" s="12"/>
      <c r="G31" s="12"/>
    </row>
    <row r="32" spans="1:18" s="21" customFormat="1" ht="26.25" customHeight="1">
      <c r="A32" s="108"/>
      <c r="B32" s="108"/>
      <c r="C32" s="108"/>
      <c r="D32" s="108"/>
      <c r="E32" s="108"/>
      <c r="F32" s="20"/>
      <c r="G32" s="20"/>
      <c r="H32" s="20"/>
    </row>
    <row r="33" spans="1:8" ht="27.95" customHeight="1">
      <c r="A33" s="89"/>
      <c r="B33" s="89"/>
      <c r="C33" s="89"/>
      <c r="D33" s="89"/>
      <c r="E33" s="89"/>
      <c r="F33" s="22"/>
      <c r="G33" s="22"/>
    </row>
    <row r="34" spans="1:8" ht="20.100000000000001" customHeight="1">
      <c r="A34" s="23"/>
      <c r="B34" s="24"/>
      <c r="C34" s="25"/>
      <c r="D34" s="25"/>
      <c r="E34" s="26"/>
      <c r="F34" s="12"/>
      <c r="G34" s="12"/>
    </row>
    <row r="35" spans="1:8" ht="20.100000000000001" customHeight="1">
      <c r="A35" s="23"/>
      <c r="B35" s="24"/>
      <c r="C35" s="25"/>
      <c r="D35" s="25"/>
      <c r="E35" s="26"/>
      <c r="F35" s="12"/>
      <c r="G35" s="12"/>
    </row>
    <row r="36" spans="1:8" ht="20.25" customHeight="1">
      <c r="A36" s="23"/>
      <c r="B36" s="24"/>
      <c r="C36" s="25"/>
      <c r="D36" s="25"/>
      <c r="E36" s="26"/>
      <c r="F36" s="12"/>
      <c r="G36" s="12"/>
    </row>
    <row r="37" spans="1:8" ht="31.5" customHeight="1">
      <c r="A37" s="109"/>
      <c r="B37" s="109"/>
      <c r="C37" s="109"/>
      <c r="D37" s="109"/>
      <c r="E37" s="109"/>
      <c r="F37" s="12"/>
      <c r="G37" s="12"/>
    </row>
    <row r="38" spans="1:8" s="21" customFormat="1" ht="46.5" customHeight="1">
      <c r="A38" s="96"/>
      <c r="B38" s="97"/>
      <c r="C38" s="97"/>
      <c r="D38" s="97"/>
      <c r="E38" s="97"/>
      <c r="F38" s="20"/>
      <c r="G38" s="20"/>
      <c r="H38" s="20"/>
    </row>
    <row r="39" spans="1:8" ht="27.95" customHeight="1">
      <c r="A39" s="89"/>
      <c r="B39" s="89"/>
      <c r="C39" s="89"/>
      <c r="D39" s="89"/>
      <c r="E39" s="89"/>
      <c r="F39" s="22"/>
      <c r="G39" s="22"/>
    </row>
    <row r="40" spans="1:8" ht="20.100000000000001" customHeight="1">
      <c r="A40" s="23"/>
      <c r="B40" s="24"/>
      <c r="C40" s="25"/>
      <c r="D40" s="25"/>
      <c r="E40" s="26"/>
      <c r="F40" s="12"/>
      <c r="G40" s="12"/>
    </row>
    <row r="41" spans="1:8" ht="20.100000000000001" customHeight="1">
      <c r="A41" s="23"/>
      <c r="B41" s="24"/>
      <c r="C41" s="25"/>
      <c r="D41" s="25"/>
      <c r="E41" s="26"/>
      <c r="F41" s="12"/>
      <c r="G41" s="12"/>
    </row>
    <row r="42" spans="1:8" ht="20.25" customHeight="1">
      <c r="A42" s="23"/>
      <c r="B42" s="24"/>
      <c r="C42" s="25"/>
      <c r="D42" s="25"/>
      <c r="E42" s="26"/>
      <c r="F42" s="12"/>
      <c r="G42" s="12"/>
    </row>
    <row r="43" spans="1:8" ht="31.5" customHeight="1">
      <c r="A43" s="90"/>
      <c r="B43" s="90"/>
      <c r="C43" s="90"/>
      <c r="D43" s="90"/>
      <c r="E43" s="90"/>
      <c r="F43" s="12"/>
      <c r="G43" s="12"/>
    </row>
    <row r="44" spans="1:8">
      <c r="B44" s="10"/>
      <c r="C44" s="10"/>
      <c r="D44" s="10"/>
      <c r="E44" s="22"/>
      <c r="F44" s="12"/>
      <c r="G44" s="12"/>
    </row>
    <row r="45" spans="1:8">
      <c r="B45" s="10"/>
      <c r="C45" s="10"/>
      <c r="D45" s="10"/>
      <c r="E45" s="22"/>
      <c r="F45" s="12"/>
      <c r="G45" s="12"/>
    </row>
    <row r="46" spans="1:8">
      <c r="B46" s="10"/>
      <c r="C46" s="10"/>
      <c r="D46" s="10"/>
      <c r="E46" s="22"/>
      <c r="F46" s="12"/>
      <c r="G46" s="12"/>
    </row>
    <row r="47" spans="1:8">
      <c r="B47" s="10"/>
      <c r="C47" s="10"/>
      <c r="D47" s="10"/>
      <c r="E47" s="22"/>
      <c r="F47" s="12"/>
      <c r="G47" s="12"/>
    </row>
    <row r="48" spans="1:8">
      <c r="B48" s="10"/>
      <c r="C48" s="10"/>
      <c r="D48" s="10"/>
      <c r="E48" s="22"/>
      <c r="F48" s="12"/>
      <c r="G48" s="12"/>
    </row>
    <row r="49" spans="2:7">
      <c r="B49" s="10"/>
      <c r="C49" s="10"/>
      <c r="D49" s="10"/>
      <c r="E49" s="22"/>
      <c r="F49" s="12"/>
      <c r="G49" s="12"/>
    </row>
    <row r="50" spans="2:7">
      <c r="E50" s="12"/>
      <c r="F50" s="12"/>
      <c r="G50" s="12"/>
    </row>
    <row r="51" spans="2:7">
      <c r="E51" s="12"/>
      <c r="F51" s="12"/>
      <c r="G51" s="12"/>
    </row>
    <row r="52" spans="2:7">
      <c r="E52" s="12"/>
      <c r="F52" s="12"/>
      <c r="G52" s="12"/>
    </row>
    <row r="53" spans="2:7">
      <c r="E53" s="12"/>
      <c r="F53" s="12"/>
      <c r="G53" s="12"/>
    </row>
    <row r="54" spans="2:7">
      <c r="E54" s="12"/>
      <c r="F54" s="12"/>
      <c r="G54" s="12"/>
    </row>
    <row r="55" spans="2:7">
      <c r="E55" s="12"/>
      <c r="F55" s="12"/>
      <c r="G55" s="12"/>
    </row>
    <row r="56" spans="2:7">
      <c r="E56" s="12"/>
      <c r="F56" s="12"/>
      <c r="G56" s="12"/>
    </row>
    <row r="57" spans="2:7">
      <c r="E57" s="12"/>
      <c r="F57" s="12"/>
      <c r="G57" s="12"/>
    </row>
    <row r="58" spans="2:7">
      <c r="E58" s="12"/>
      <c r="F58" s="12"/>
      <c r="G58" s="12"/>
    </row>
    <row r="59" spans="2:7">
      <c r="E59" s="12"/>
      <c r="F59" s="12"/>
      <c r="G59" s="12"/>
    </row>
    <row r="60" spans="2:7">
      <c r="E60" s="12"/>
      <c r="F60" s="12"/>
      <c r="G60" s="12"/>
    </row>
    <row r="61" spans="2:7">
      <c r="E61" s="12"/>
      <c r="F61" s="12"/>
      <c r="G61" s="12"/>
    </row>
    <row r="62" spans="2:7">
      <c r="E62" s="12"/>
      <c r="F62" s="12"/>
      <c r="G62" s="12"/>
    </row>
    <row r="63" spans="2:7">
      <c r="E63" s="12"/>
      <c r="F63" s="12"/>
      <c r="G63" s="12"/>
    </row>
    <row r="64" spans="2:7">
      <c r="E64" s="12"/>
      <c r="F64" s="12"/>
      <c r="G64" s="12"/>
    </row>
    <row r="65" spans="5:7">
      <c r="E65" s="12"/>
      <c r="F65" s="12"/>
      <c r="G65" s="12"/>
    </row>
    <row r="66" spans="5:7">
      <c r="E66" s="12"/>
      <c r="F66" s="12"/>
      <c r="G66" s="12"/>
    </row>
    <row r="67" spans="5:7">
      <c r="E67" s="12"/>
      <c r="F67" s="12"/>
      <c r="G67" s="12"/>
    </row>
    <row r="68" spans="5:7">
      <c r="E68" s="12"/>
      <c r="F68" s="12"/>
      <c r="G68" s="12"/>
    </row>
    <row r="69" spans="5:7">
      <c r="E69" s="12"/>
      <c r="F69" s="12"/>
      <c r="G69" s="12"/>
    </row>
    <row r="70" spans="5:7">
      <c r="E70" s="12"/>
      <c r="F70" s="12"/>
      <c r="G70" s="12"/>
    </row>
    <row r="71" spans="5:7">
      <c r="E71" s="12"/>
      <c r="F71" s="12"/>
      <c r="G71" s="12"/>
    </row>
    <row r="72" spans="5:7">
      <c r="E72" s="12"/>
      <c r="F72" s="12"/>
      <c r="G72" s="12"/>
    </row>
    <row r="73" spans="5:7">
      <c r="E73" s="12"/>
      <c r="F73" s="12"/>
      <c r="G73" s="12"/>
    </row>
    <row r="74" spans="5:7">
      <c r="E74" s="12"/>
      <c r="F74" s="12"/>
      <c r="G74" s="12"/>
    </row>
    <row r="75" spans="5:7">
      <c r="E75" s="12"/>
      <c r="F75" s="12"/>
      <c r="G75" s="12"/>
    </row>
    <row r="76" spans="5:7">
      <c r="E76" s="12"/>
      <c r="F76" s="12"/>
      <c r="G76" s="12"/>
    </row>
    <row r="77" spans="5:7">
      <c r="E77" s="12"/>
      <c r="F77" s="12"/>
      <c r="G77" s="12"/>
    </row>
    <row r="78" spans="5:7">
      <c r="E78" s="12"/>
      <c r="F78" s="12"/>
      <c r="G78" s="12"/>
    </row>
    <row r="87" spans="6:6">
      <c r="F87" s="1">
        <f>F41</f>
        <v>0</v>
      </c>
    </row>
  </sheetData>
  <sheetProtection password="CBDC" sheet="1" objects="1" scenarios="1" selectLockedCells="1"/>
  <mergeCells count="29">
    <mergeCell ref="A1:E2"/>
    <mergeCell ref="A15:A16"/>
    <mergeCell ref="B15:D16"/>
    <mergeCell ref="B5:D5"/>
    <mergeCell ref="A10:B10"/>
    <mergeCell ref="C11:D11"/>
    <mergeCell ref="C8:E8"/>
    <mergeCell ref="A8:B8"/>
    <mergeCell ref="A11:B11"/>
    <mergeCell ref="A12:B12"/>
    <mergeCell ref="A13:B13"/>
    <mergeCell ref="E11:E13"/>
    <mergeCell ref="B3:D3"/>
    <mergeCell ref="A39:E39"/>
    <mergeCell ref="A43:E43"/>
    <mergeCell ref="G15:G16"/>
    <mergeCell ref="E15:E16"/>
    <mergeCell ref="B20:C20"/>
    <mergeCell ref="A38:E38"/>
    <mergeCell ref="B17:C17"/>
    <mergeCell ref="B21:C21"/>
    <mergeCell ref="A33:E33"/>
    <mergeCell ref="B18:C18"/>
    <mergeCell ref="B19:C19"/>
    <mergeCell ref="A22:E22"/>
    <mergeCell ref="A32:E32"/>
    <mergeCell ref="A37:E37"/>
    <mergeCell ref="A30:E30"/>
    <mergeCell ref="A28:E28"/>
  </mergeCells>
  <phoneticPr fontId="2" type="noConversion"/>
  <dataValidations count="1">
    <dataValidation type="list" errorStyle="information" allowBlank="1" showInputMessage="1" showErrorMessage="1" errorTitle="시설의 용도를 선택하시오." error="1. 주거용 건축물_x000a_2. 비주거용 건축물" sqref="C11:D11">
      <formula1>"주거용 건축물,비주거용 건축물"</formula1>
    </dataValidation>
  </dataValidations>
  <printOptions horizontalCentered="1" verticalCentered="1"/>
  <pageMargins left="0.82677165354330717" right="0.47244094488188981" top="0.74803149606299213" bottom="0.86614173228346458" header="1.1811023622047245" footer="0.59055118110236227"/>
  <pageSetup paperSize="9" fitToHeight="0" orientation="portrait" r:id="rId1"/>
  <headerFooter alignWithMargins="0"/>
  <rowBreaks count="1" manualBreakCount="1">
    <brk id="32" max="4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Title="인증구분을 선택하시오" error="1. 설계인증_x000a_2. 설계인증+시공인증(일반공법 시공)_x000a_3. 설계인증 + 시공인증(특수공법 시공)">
          <x14:formula1>
            <xm:f>'인증수수료 지침'!D8:D10</xm:f>
          </x14:formula1>
          <xm:sqref>D8:E9</xm:sqref>
        </x14:dataValidation>
        <x14:dataValidation type="list" errorStyle="information" allowBlank="1" showInputMessage="1" showErrorMessage="1" errorTitle="인증구분을 선택하시오" error="1. 설계인증_x000a_2. 설계인증+시공인증(일반공법 시공)_x000a_3. 설계인증 + 시공인증(특수공법 시공)">
          <x14:formula1>
            <xm:f>'인증수수료 지침'!B8:B10</xm:f>
          </x14:formula1>
          <xm:sqref>C8:C9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85" zoomScaleNormal="100" zoomScaleSheetLayoutView="85" workbookViewId="0">
      <selection activeCell="J1" sqref="J1"/>
    </sheetView>
  </sheetViews>
  <sheetFormatPr defaultRowHeight="20.100000000000001" customHeight="1"/>
  <cols>
    <col min="1" max="2" width="3.625" style="54" customWidth="1"/>
    <col min="3" max="3" width="30.625" style="54" customWidth="1"/>
    <col min="4" max="4" width="20.625" style="54" customWidth="1"/>
    <col min="5" max="5" width="38.625" style="61" customWidth="1"/>
    <col min="6" max="8" width="8.625" style="54" customWidth="1"/>
    <col min="9" max="16384" width="9" style="54"/>
  </cols>
  <sheetData>
    <row r="1" spans="1:5" ht="20.100000000000001" customHeight="1">
      <c r="A1" s="150" t="s">
        <v>55</v>
      </c>
      <c r="B1" s="150"/>
      <c r="C1" s="150"/>
      <c r="D1" s="150"/>
      <c r="E1" s="150"/>
    </row>
    <row r="2" spans="1:5" ht="20.100000000000001" customHeight="1">
      <c r="C2" s="52"/>
      <c r="D2" s="52"/>
    </row>
    <row r="3" spans="1:5" ht="20.100000000000001" customHeight="1">
      <c r="A3" s="71" t="s">
        <v>5</v>
      </c>
      <c r="B3" s="60"/>
      <c r="D3" s="60"/>
    </row>
    <row r="4" spans="1:5" ht="20.100000000000001" customHeight="1">
      <c r="C4" s="53"/>
      <c r="D4" s="53"/>
    </row>
    <row r="5" spans="1:5" ht="20.100000000000001" customHeight="1">
      <c r="A5" s="68" t="s">
        <v>53</v>
      </c>
      <c r="D5" s="68"/>
      <c r="E5" s="68"/>
    </row>
    <row r="6" spans="1:5" ht="20.100000000000001" customHeight="1">
      <c r="B6" s="68"/>
      <c r="D6" s="68"/>
      <c r="E6" s="68"/>
    </row>
    <row r="7" spans="1:5" ht="20.100000000000001" customHeight="1">
      <c r="B7" s="143" t="s">
        <v>6</v>
      </c>
      <c r="C7" s="143"/>
      <c r="D7" s="143"/>
      <c r="E7" s="69" t="s">
        <v>23</v>
      </c>
    </row>
    <row r="8" spans="1:5" ht="20.100000000000001" customHeight="1">
      <c r="B8" s="145" t="s">
        <v>7</v>
      </c>
      <c r="C8" s="145"/>
      <c r="D8" s="145"/>
      <c r="E8" s="70">
        <v>4800000</v>
      </c>
    </row>
    <row r="9" spans="1:5" ht="20.100000000000001" customHeight="1">
      <c r="B9" s="145" t="s">
        <v>38</v>
      </c>
      <c r="C9" s="145"/>
      <c r="D9" s="145"/>
      <c r="E9" s="70">
        <v>6000000</v>
      </c>
    </row>
    <row r="10" spans="1:5" ht="20.100000000000001" customHeight="1">
      <c r="B10" s="145" t="s">
        <v>39</v>
      </c>
      <c r="C10" s="145"/>
      <c r="D10" s="145"/>
      <c r="E10" s="70">
        <v>6600000</v>
      </c>
    </row>
    <row r="11" spans="1:5" ht="20.100000000000001" customHeight="1">
      <c r="C11" s="56"/>
      <c r="D11" s="56"/>
      <c r="E11" s="56"/>
    </row>
    <row r="12" spans="1:5" ht="20.100000000000001" customHeight="1">
      <c r="A12" s="65" t="s">
        <v>54</v>
      </c>
      <c r="D12" s="65"/>
      <c r="E12" s="54"/>
    </row>
    <row r="13" spans="1:5" ht="20.100000000000001" customHeight="1">
      <c r="B13" s="65"/>
      <c r="D13" s="65"/>
      <c r="E13" s="54"/>
    </row>
    <row r="14" spans="1:5" ht="20.100000000000001" customHeight="1">
      <c r="B14" s="52" t="s">
        <v>52</v>
      </c>
      <c r="D14" s="52"/>
    </row>
    <row r="15" spans="1:5" ht="20.100000000000001" customHeight="1">
      <c r="C15" s="146" t="s">
        <v>8</v>
      </c>
      <c r="D15" s="147"/>
      <c r="E15" s="58" t="s">
        <v>9</v>
      </c>
    </row>
    <row r="16" spans="1:5" ht="20.100000000000001" customHeight="1">
      <c r="C16" s="148" t="s">
        <v>45</v>
      </c>
      <c r="D16" s="149"/>
      <c r="E16" s="62">
        <v>0.5</v>
      </c>
    </row>
    <row r="17" spans="1:5" ht="20.100000000000001" customHeight="1">
      <c r="C17" s="139" t="s">
        <v>46</v>
      </c>
      <c r="D17" s="140"/>
      <c r="E17" s="62">
        <v>0.8</v>
      </c>
    </row>
    <row r="18" spans="1:5" ht="20.100000000000001" customHeight="1">
      <c r="C18" s="139" t="s">
        <v>47</v>
      </c>
      <c r="D18" s="140"/>
      <c r="E18" s="62">
        <v>1</v>
      </c>
    </row>
    <row r="19" spans="1:5" ht="20.100000000000001" customHeight="1">
      <c r="C19" s="141" t="s">
        <v>48</v>
      </c>
      <c r="D19" s="142"/>
      <c r="E19" s="63" t="s">
        <v>42</v>
      </c>
    </row>
    <row r="20" spans="1:5" ht="20.100000000000001" customHeight="1">
      <c r="C20" s="59"/>
      <c r="D20" s="59"/>
      <c r="E20" s="56"/>
    </row>
    <row r="21" spans="1:5" ht="20.100000000000001" customHeight="1">
      <c r="B21" s="52" t="s">
        <v>41</v>
      </c>
      <c r="D21" s="52"/>
    </row>
    <row r="22" spans="1:5" ht="20.100000000000001" customHeight="1">
      <c r="C22" s="146" t="s">
        <v>8</v>
      </c>
      <c r="D22" s="147"/>
      <c r="E22" s="58" t="s">
        <v>9</v>
      </c>
    </row>
    <row r="23" spans="1:5" ht="20.100000000000001" customHeight="1">
      <c r="C23" s="148" t="s">
        <v>49</v>
      </c>
      <c r="D23" s="149"/>
      <c r="E23" s="62">
        <v>0.5</v>
      </c>
    </row>
    <row r="24" spans="1:5" ht="20.100000000000001" customHeight="1">
      <c r="C24" s="139" t="s">
        <v>46</v>
      </c>
      <c r="D24" s="140"/>
      <c r="E24" s="62">
        <v>0.8</v>
      </c>
    </row>
    <row r="25" spans="1:5" ht="20.100000000000001" customHeight="1">
      <c r="C25" s="139" t="s">
        <v>50</v>
      </c>
      <c r="D25" s="140"/>
      <c r="E25" s="62">
        <v>1</v>
      </c>
    </row>
    <row r="26" spans="1:5" ht="20.100000000000001" customHeight="1">
      <c r="C26" s="141" t="s">
        <v>51</v>
      </c>
      <c r="D26" s="142"/>
      <c r="E26" s="63" t="s">
        <v>43</v>
      </c>
    </row>
    <row r="27" spans="1:5" ht="20.100000000000001" customHeight="1">
      <c r="C27" s="57" t="s">
        <v>10</v>
      </c>
      <c r="D27" s="57"/>
    </row>
    <row r="28" spans="1:5" ht="20.100000000000001" customHeight="1">
      <c r="A28" s="71" t="s">
        <v>11</v>
      </c>
      <c r="B28" s="60"/>
      <c r="D28" s="60"/>
    </row>
    <row r="29" spans="1:5" ht="20.100000000000001" customHeight="1">
      <c r="A29" s="60"/>
      <c r="B29" s="60"/>
      <c r="D29" s="60"/>
    </row>
    <row r="30" spans="1:5" ht="20.100000000000001" customHeight="1">
      <c r="B30" s="143" t="s">
        <v>12</v>
      </c>
      <c r="C30" s="143"/>
      <c r="D30" s="66" t="s">
        <v>13</v>
      </c>
      <c r="E30" s="58" t="s">
        <v>14</v>
      </c>
    </row>
    <row r="31" spans="1:5" ht="20.100000000000001" customHeight="1">
      <c r="B31" s="144" t="s">
        <v>44</v>
      </c>
      <c r="C31" s="144"/>
      <c r="D31" s="55" t="s">
        <v>15</v>
      </c>
      <c r="E31" s="64">
        <v>0.9</v>
      </c>
    </row>
    <row r="32" spans="1:5" ht="20.100000000000001" customHeight="1">
      <c r="B32" s="144"/>
      <c r="C32" s="144"/>
      <c r="D32" s="55" t="s">
        <v>16</v>
      </c>
      <c r="E32" s="64">
        <v>0.6</v>
      </c>
    </row>
    <row r="33" spans="2:5" ht="20.100000000000001" customHeight="1">
      <c r="B33" s="144"/>
      <c r="C33" s="144"/>
      <c r="D33" s="55" t="s">
        <v>17</v>
      </c>
      <c r="E33" s="64">
        <v>0.3</v>
      </c>
    </row>
    <row r="34" spans="2:5" ht="20.100000000000001" customHeight="1">
      <c r="B34" s="144"/>
      <c r="C34" s="144"/>
      <c r="D34" s="55" t="s">
        <v>18</v>
      </c>
      <c r="E34" s="64">
        <v>0</v>
      </c>
    </row>
    <row r="35" spans="2:5" ht="20.100000000000001" customHeight="1">
      <c r="B35" s="145" t="s">
        <v>19</v>
      </c>
      <c r="C35" s="145"/>
      <c r="D35" s="67" t="s">
        <v>18</v>
      </c>
      <c r="E35" s="63" t="s">
        <v>20</v>
      </c>
    </row>
  </sheetData>
  <sheetProtection password="CBDC" sheet="1" objects="1" scenarios="1" selectLockedCells="1"/>
  <mergeCells count="18">
    <mergeCell ref="C16:D16"/>
    <mergeCell ref="C17:D17"/>
    <mergeCell ref="C15:D15"/>
    <mergeCell ref="A1:E1"/>
    <mergeCell ref="B7:D7"/>
    <mergeCell ref="B8:D8"/>
    <mergeCell ref="B9:D9"/>
    <mergeCell ref="B10:D10"/>
    <mergeCell ref="C18:D18"/>
    <mergeCell ref="C19:D19"/>
    <mergeCell ref="B30:C30"/>
    <mergeCell ref="B31:C34"/>
    <mergeCell ref="B35:C35"/>
    <mergeCell ref="C22:D22"/>
    <mergeCell ref="C23:D23"/>
    <mergeCell ref="C24:D24"/>
    <mergeCell ref="C25:D25"/>
    <mergeCell ref="C26:D26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안전관리대가</vt:lpstr>
      <vt:lpstr>인증수수료 지침</vt:lpstr>
      <vt:lpstr>안전관리대가!Print_Area</vt:lpstr>
      <vt:lpstr>'인증수수료 지침'!Print_Area</vt:lpstr>
    </vt:vector>
  </TitlesOfParts>
  <Company>건축실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권철환</dc:creator>
  <cp:lastModifiedBy>KangKiByung</cp:lastModifiedBy>
  <cp:lastPrinted>2019-03-25T00:42:13Z</cp:lastPrinted>
  <dcterms:created xsi:type="dcterms:W3CDTF">2002-04-22T04:19:37Z</dcterms:created>
  <dcterms:modified xsi:type="dcterms:W3CDTF">2019-03-27T09:01:40Z</dcterms:modified>
</cp:coreProperties>
</file>